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833" activeTab="2"/>
  </bookViews>
  <sheets>
    <sheet name="汇总" sheetId="1" r:id="rId1"/>
    <sheet name="空调设备" sheetId="2" r:id="rId2"/>
    <sheet name="排风" sheetId="3" r:id="rId3"/>
  </sheets>
  <definedNames/>
  <calcPr fullCalcOnLoad="1"/>
</workbook>
</file>

<file path=xl/sharedStrings.xml><?xml version="1.0" encoding="utf-8"?>
<sst xmlns="http://schemas.openxmlformats.org/spreadsheetml/2006/main" count="107" uniqueCount="67">
  <si>
    <t>中央空调系统安装报价书</t>
  </si>
  <si>
    <t>序号</t>
  </si>
  <si>
    <t>费 用 名 称</t>
  </si>
  <si>
    <t>计算公式</t>
  </si>
  <si>
    <t>金 额(元)</t>
  </si>
  <si>
    <t>一</t>
  </si>
  <si>
    <t>1.中央空调系统报价表</t>
  </si>
  <si>
    <t>2.新风系统报价表</t>
  </si>
  <si>
    <t>二</t>
  </si>
  <si>
    <t>工程总造价</t>
  </si>
  <si>
    <t>注：</t>
  </si>
  <si>
    <t>1.以上报价不包括主机、水泵、空气处理机组电源线及配电箱；</t>
  </si>
  <si>
    <t>2.本报价含室内空调出、回风口的标准尺寸(出1500×150/回1500×250)；如加长定制,价格另算；材质为ABS；</t>
  </si>
  <si>
    <t>3.本报价含税。</t>
  </si>
  <si>
    <t>1.中央空调室内系统报价表</t>
  </si>
  <si>
    <t>产品</t>
  </si>
  <si>
    <t>型号规格</t>
  </si>
  <si>
    <t>单位</t>
  </si>
  <si>
    <t>数量</t>
  </si>
  <si>
    <t>金额（RMB)</t>
  </si>
  <si>
    <t>备注</t>
  </si>
  <si>
    <t>单价</t>
  </si>
  <si>
    <t>小计</t>
  </si>
  <si>
    <t>风机盘管</t>
  </si>
  <si>
    <t>FP-238WA</t>
  </si>
  <si>
    <t>台</t>
  </si>
  <si>
    <t>温控开关</t>
  </si>
  <si>
    <t>遥控</t>
  </si>
  <si>
    <t>个</t>
  </si>
  <si>
    <t>电动二通阀</t>
  </si>
  <si>
    <t>DN20</t>
  </si>
  <si>
    <t>出风口</t>
  </si>
  <si>
    <t>600×600</t>
  </si>
  <si>
    <t>定制</t>
  </si>
  <si>
    <t>单层百叶回风口</t>
  </si>
  <si>
    <t>2000×300</t>
  </si>
  <si>
    <t>镀锌钢管</t>
  </si>
  <si>
    <t>DN65</t>
  </si>
  <si>
    <t>m</t>
  </si>
  <si>
    <t>DN50</t>
  </si>
  <si>
    <t>DN40</t>
  </si>
  <si>
    <t>DN32</t>
  </si>
  <si>
    <t>DN25</t>
  </si>
  <si>
    <t xml:space="preserve">镀锌配件 </t>
  </si>
  <si>
    <t>冷冻水管保温</t>
  </si>
  <si>
    <t>华美</t>
  </si>
  <si>
    <t>m³</t>
  </si>
  <si>
    <t>不锈钢软接</t>
  </si>
  <si>
    <t>铜球阀</t>
  </si>
  <si>
    <t>Y型过滤器</t>
  </si>
  <si>
    <t>冷凝水管及保温</t>
  </si>
  <si>
    <t>辅材</t>
  </si>
  <si>
    <t>更改原有支架</t>
  </si>
  <si>
    <t>项</t>
  </si>
  <si>
    <t>风机盘管安装费</t>
  </si>
  <si>
    <t>人工费</t>
  </si>
  <si>
    <t>排风机</t>
  </si>
  <si>
    <r>
      <rPr>
        <sz val="10"/>
        <rFont val="黑体"/>
        <family val="3"/>
      </rPr>
      <t>1200m</t>
    </r>
    <r>
      <rPr>
        <sz val="10"/>
        <rFont val="宋体"/>
        <family val="0"/>
      </rPr>
      <t>³</t>
    </r>
    <r>
      <rPr>
        <sz val="10"/>
        <rFont val="黑体"/>
        <family val="3"/>
      </rPr>
      <t>/h</t>
    </r>
  </si>
  <si>
    <t>新风机</t>
  </si>
  <si>
    <r>
      <rPr>
        <sz val="10"/>
        <rFont val="黑体"/>
        <family val="3"/>
      </rPr>
      <t>2000m</t>
    </r>
    <r>
      <rPr>
        <sz val="10"/>
        <rFont val="宋体"/>
        <family val="0"/>
      </rPr>
      <t>³</t>
    </r>
    <r>
      <rPr>
        <sz val="10"/>
        <rFont val="黑体"/>
        <family val="3"/>
      </rPr>
      <t>/h</t>
    </r>
  </si>
  <si>
    <t>风管</t>
  </si>
  <si>
    <t>不带保温</t>
  </si>
  <si>
    <t>㎡</t>
  </si>
  <si>
    <t>带保温</t>
  </si>
  <si>
    <t>零星辅材</t>
  </si>
  <si>
    <t>PVC胶水、丝杆等</t>
  </si>
  <si>
    <t>安装人工费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</si>
</sst>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2B2B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7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9" xfId="67" applyFont="1" applyBorder="1" applyAlignment="1">
      <alignment horizontal="center" vertical="center" wrapText="1"/>
      <protection/>
    </xf>
    <xf numFmtId="0" fontId="3" fillId="33" borderId="10" xfId="67" applyFont="1" applyFill="1" applyBorder="1" applyAlignment="1">
      <alignment horizontal="center" vertical="center" wrapText="1"/>
      <protection/>
    </xf>
    <xf numFmtId="0" fontId="3" fillId="33" borderId="11" xfId="67" applyFont="1" applyFill="1" applyBorder="1" applyAlignment="1">
      <alignment horizontal="center" vertical="center" wrapText="1"/>
      <protection/>
    </xf>
    <xf numFmtId="0" fontId="3" fillId="33" borderId="11" xfId="67" applyFont="1" applyFill="1" applyBorder="1" applyAlignment="1">
      <alignment horizontal="center" vertical="center"/>
      <protection/>
    </xf>
    <xf numFmtId="0" fontId="3" fillId="33" borderId="12" xfId="67" applyFont="1" applyFill="1" applyBorder="1" applyAlignment="1">
      <alignment horizontal="center" vertical="center"/>
      <protection/>
    </xf>
    <xf numFmtId="0" fontId="3" fillId="33" borderId="13" xfId="67" applyFont="1" applyFill="1" applyBorder="1" applyAlignment="1">
      <alignment horizontal="center" vertical="center" wrapText="1"/>
      <protection/>
    </xf>
    <xf numFmtId="0" fontId="3" fillId="33" borderId="14" xfId="67" applyFont="1" applyFill="1" applyBorder="1" applyAlignment="1">
      <alignment horizontal="center" vertical="center" wrapText="1"/>
      <protection/>
    </xf>
    <xf numFmtId="0" fontId="3" fillId="33" borderId="14" xfId="67" applyFont="1" applyFill="1" applyBorder="1" applyAlignment="1">
      <alignment horizontal="center" vertical="center"/>
      <protection/>
    </xf>
    <xf numFmtId="0" fontId="3" fillId="33" borderId="15" xfId="67" applyFont="1" applyFill="1" applyBorder="1" applyAlignment="1">
      <alignment horizontal="center" vertical="center"/>
      <protection/>
    </xf>
    <xf numFmtId="0" fontId="4" fillId="33" borderId="13" xfId="67" applyFont="1" applyFill="1" applyBorder="1" applyAlignment="1">
      <alignment horizontal="center" vertical="center" wrapText="1"/>
      <protection/>
    </xf>
    <xf numFmtId="0" fontId="4" fillId="0" borderId="16" xfId="62" applyFont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0" borderId="14" xfId="67" applyNumberFormat="1" applyFont="1" applyBorder="1" applyAlignment="1">
      <alignment horizontal="center" vertical="center" wrapText="1"/>
      <protection/>
    </xf>
    <xf numFmtId="0" fontId="4" fillId="33" borderId="14" xfId="62" applyFont="1" applyFill="1" applyBorder="1" applyAlignment="1">
      <alignment horizontal="center" vertical="center"/>
      <protection/>
    </xf>
    <xf numFmtId="176" fontId="4" fillId="33" borderId="14" xfId="62" applyNumberFormat="1" applyFont="1" applyFill="1" applyBorder="1" applyAlignment="1">
      <alignment horizontal="center" vertical="center"/>
      <protection/>
    </xf>
    <xf numFmtId="177" fontId="4" fillId="0" borderId="14" xfId="67" applyNumberFormat="1" applyFont="1" applyFill="1" applyBorder="1" applyAlignment="1">
      <alignment horizontal="center" vertical="center"/>
      <protection/>
    </xf>
    <xf numFmtId="0" fontId="4" fillId="0" borderId="15" xfId="67" applyNumberFormat="1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62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3" fillId="34" borderId="18" xfId="67" applyNumberFormat="1" applyFont="1" applyFill="1" applyBorder="1" applyAlignment="1">
      <alignment horizontal="center" vertical="center" wrapText="1"/>
      <protection/>
    </xf>
    <xf numFmtId="0" fontId="3" fillId="34" borderId="19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2" fillId="0" borderId="21" xfId="67" applyFont="1" applyBorder="1" applyAlignment="1">
      <alignment horizontal="center" vertical="center"/>
      <protection/>
    </xf>
    <xf numFmtId="0" fontId="2" fillId="0" borderId="16" xfId="67" applyFont="1" applyBorder="1" applyAlignment="1">
      <alignment horizontal="center" vertical="center"/>
      <protection/>
    </xf>
    <xf numFmtId="0" fontId="2" fillId="0" borderId="22" xfId="67" applyFont="1" applyBorder="1" applyAlignment="1">
      <alignment horizontal="center" vertical="center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/>
      <protection/>
    </xf>
    <xf numFmtId="0" fontId="3" fillId="0" borderId="12" xfId="67" applyFont="1" applyBorder="1" applyAlignment="1">
      <alignment horizontal="center" vertical="center"/>
      <protection/>
    </xf>
    <xf numFmtId="0" fontId="3" fillId="0" borderId="13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/>
      <protection/>
    </xf>
    <xf numFmtId="0" fontId="3" fillId="0" borderId="15" xfId="67" applyFont="1" applyBorder="1" applyAlignment="1">
      <alignment horizontal="center" vertical="center"/>
      <protection/>
    </xf>
    <xf numFmtId="0" fontId="4" fillId="0" borderId="13" xfId="67" applyFont="1" applyBorder="1" applyAlignment="1">
      <alignment horizontal="center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176" fontId="4" fillId="0" borderId="14" xfId="62" applyNumberFormat="1" applyFont="1" applyBorder="1" applyAlignment="1">
      <alignment horizontal="center" vertical="center"/>
      <protection/>
    </xf>
    <xf numFmtId="0" fontId="4" fillId="0" borderId="15" xfId="67" applyFont="1" applyBorder="1" applyAlignment="1">
      <alignment horizontal="center" vertical="center"/>
      <protection/>
    </xf>
    <xf numFmtId="177" fontId="4" fillId="0" borderId="14" xfId="0" applyNumberFormat="1" applyFont="1" applyFill="1" applyBorder="1" applyAlignment="1">
      <alignment horizontal="center" vertical="center" wrapText="1"/>
    </xf>
    <xf numFmtId="0" fontId="4" fillId="0" borderId="14" xfId="62" applyFont="1" applyFill="1" applyBorder="1" applyAlignment="1">
      <alignment horizontal="center" vertical="center"/>
      <protection/>
    </xf>
    <xf numFmtId="176" fontId="4" fillId="0" borderId="14" xfId="62" applyNumberFormat="1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33" borderId="14" xfId="67" applyFont="1" applyFill="1" applyBorder="1" applyAlignment="1">
      <alignment horizontal="center" vertical="center"/>
      <protection/>
    </xf>
    <xf numFmtId="0" fontId="3" fillId="34" borderId="18" xfId="67" applyFont="1" applyFill="1" applyBorder="1" applyAlignment="1">
      <alignment horizontal="center" vertical="center" wrapText="1"/>
      <protection/>
    </xf>
    <xf numFmtId="0" fontId="3" fillId="34" borderId="20" xfId="0" applyFont="1" applyFill="1" applyBorder="1" applyAlignment="1">
      <alignment horizontal="center" vertical="center"/>
    </xf>
    <xf numFmtId="0" fontId="3" fillId="0" borderId="0" xfId="6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8" fillId="0" borderId="9" xfId="66" applyNumberFormat="1" applyFont="1" applyFill="1" applyBorder="1" applyAlignment="1" applyProtection="1">
      <alignment horizontal="center" vertical="center" wrapText="1"/>
      <protection/>
    </xf>
    <xf numFmtId="0" fontId="8" fillId="0" borderId="9" xfId="66" applyNumberFormat="1" applyFont="1" applyFill="1" applyBorder="1" applyAlignment="1" applyProtection="1">
      <alignment horizontal="left" vertical="center" wrapText="1"/>
      <protection/>
    </xf>
    <xf numFmtId="177" fontId="8" fillId="0" borderId="9" xfId="66" applyNumberFormat="1" applyFont="1" applyFill="1" applyBorder="1" applyAlignment="1" applyProtection="1">
      <alignment horizontal="right" vertical="center" wrapText="1"/>
      <protection/>
    </xf>
    <xf numFmtId="0" fontId="3" fillId="0" borderId="10" xfId="66" applyNumberFormat="1" applyFont="1" applyFill="1" applyBorder="1" applyAlignment="1" applyProtection="1">
      <alignment horizontal="center" vertical="center"/>
      <protection/>
    </xf>
    <xf numFmtId="0" fontId="3" fillId="0" borderId="11" xfId="66" applyNumberFormat="1" applyFont="1" applyFill="1" applyBorder="1" applyAlignment="1" applyProtection="1">
      <alignment horizontal="center" vertical="center" wrapText="1" indent="2"/>
      <protection/>
    </xf>
    <xf numFmtId="0" fontId="3" fillId="0" borderId="11" xfId="66" applyNumberFormat="1" applyFont="1" applyFill="1" applyBorder="1" applyAlignment="1" applyProtection="1">
      <alignment horizontal="center" vertical="center" wrapText="1"/>
      <protection/>
    </xf>
    <xf numFmtId="177" fontId="3" fillId="0" borderId="12" xfId="66" applyNumberFormat="1" applyFont="1" applyFill="1" applyBorder="1" applyAlignment="1" applyProtection="1">
      <alignment horizontal="center" vertical="center" wrapText="1"/>
      <protection/>
    </xf>
    <xf numFmtId="0" fontId="4" fillId="0" borderId="13" xfId="66" applyNumberFormat="1" applyFont="1" applyFill="1" applyBorder="1" applyAlignment="1" applyProtection="1">
      <alignment horizontal="center" vertical="center"/>
      <protection/>
    </xf>
    <xf numFmtId="0" fontId="4" fillId="0" borderId="14" xfId="66" applyNumberFormat="1" applyFont="1" applyFill="1" applyBorder="1" applyAlignment="1" applyProtection="1">
      <alignment horizontal="left" vertical="center" wrapText="1" indent="2"/>
      <protection/>
    </xf>
    <xf numFmtId="0" fontId="4" fillId="0" borderId="14" xfId="66" applyNumberFormat="1" applyFont="1" applyFill="1" applyBorder="1" applyAlignment="1" applyProtection="1">
      <alignment horizontal="center" vertical="center" wrapText="1"/>
      <protection/>
    </xf>
    <xf numFmtId="177" fontId="4" fillId="0" borderId="15" xfId="66" applyNumberFormat="1" applyFont="1" applyFill="1" applyBorder="1" applyAlignment="1" applyProtection="1">
      <alignment horizontal="center" vertical="center" wrapText="1"/>
      <protection/>
    </xf>
    <xf numFmtId="49" fontId="4" fillId="0" borderId="18" xfId="66" applyNumberFormat="1" applyFont="1" applyFill="1" applyBorder="1" applyAlignment="1" applyProtection="1">
      <alignment horizontal="center" vertical="center" wrapText="1"/>
      <protection/>
    </xf>
    <xf numFmtId="49" fontId="4" fillId="0" borderId="19" xfId="66" applyNumberFormat="1" applyFont="1" applyFill="1" applyBorder="1" applyAlignment="1" applyProtection="1">
      <alignment horizontal="left" vertical="center" wrapText="1" indent="2"/>
      <protection/>
    </xf>
    <xf numFmtId="49" fontId="4" fillId="0" borderId="19" xfId="66" applyNumberFormat="1" applyFont="1" applyFill="1" applyBorder="1" applyAlignment="1" applyProtection="1">
      <alignment horizontal="center" vertical="center" wrapText="1"/>
      <protection/>
    </xf>
    <xf numFmtId="177" fontId="3" fillId="0" borderId="20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65">
      <alignment vertical="center"/>
      <protection/>
    </xf>
    <xf numFmtId="0" fontId="0" fillId="0" borderId="0" xfId="65" applyBorder="1" applyAlignment="1">
      <alignment vertical="center" wrapText="1"/>
      <protection/>
    </xf>
    <xf numFmtId="177" fontId="0" fillId="0" borderId="0" xfId="65" applyNumberFormat="1" applyFill="1" applyBorder="1" applyAlignment="1">
      <alignment vertical="center" wrapText="1"/>
      <protection/>
    </xf>
    <xf numFmtId="0" fontId="2" fillId="0" borderId="0" xfId="65" applyFont="1">
      <alignment vertical="center"/>
      <protection/>
    </xf>
    <xf numFmtId="0" fontId="9" fillId="0" borderId="0" xfId="65" applyFont="1" applyAlignment="1">
      <alignment vertical="center" wrapText="1"/>
      <protection/>
    </xf>
    <xf numFmtId="177" fontId="9" fillId="0" borderId="0" xfId="65" applyNumberFormat="1" applyFont="1" applyFill="1" applyAlignment="1">
      <alignment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_x0007_" xfId="62"/>
    <cellStyle name="40% - 强调文字颜色 6" xfId="63"/>
    <cellStyle name="60% - 强调文字颜色 6" xfId="64"/>
    <cellStyle name="常规_报价合计 (2)" xfId="65"/>
    <cellStyle name="常规_Sheet1_浙江固耐总报价书" xfId="66"/>
    <cellStyle name="常规_报价合计" xfId="67"/>
    <cellStyle name="常规_报价合计_2" xfId="6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zoomScaleSheetLayoutView="100" workbookViewId="0" topLeftCell="A1">
      <selection activeCell="F24" sqref="F24"/>
    </sheetView>
  </sheetViews>
  <sheetFormatPr defaultColWidth="9.125" defaultRowHeight="14.25"/>
  <cols>
    <col min="1" max="1" width="2.875" style="1" customWidth="1"/>
    <col min="2" max="2" width="4.875" style="1" customWidth="1"/>
    <col min="3" max="3" width="42.625" style="1" bestFit="1" customWidth="1"/>
    <col min="4" max="4" width="12.875" style="1" customWidth="1"/>
    <col min="5" max="5" width="15.50390625" style="1" customWidth="1"/>
    <col min="6" max="8" width="12.625" style="1" bestFit="1" customWidth="1"/>
    <col min="9" max="16384" width="9.125" style="1" customWidth="1"/>
  </cols>
  <sheetData>
    <row r="1" spans="2:5" s="1" customFormat="1" ht="39.75" customHeight="1">
      <c r="B1" s="53" t="s">
        <v>0</v>
      </c>
      <c r="C1" s="54"/>
      <c r="D1" s="53"/>
      <c r="E1" s="55"/>
    </row>
    <row r="2" spans="2:5" s="1" customFormat="1" ht="24.75" customHeight="1">
      <c r="B2" s="56" t="s">
        <v>1</v>
      </c>
      <c r="C2" s="57" t="s">
        <v>2</v>
      </c>
      <c r="D2" s="58" t="s">
        <v>3</v>
      </c>
      <c r="E2" s="59" t="s">
        <v>4</v>
      </c>
    </row>
    <row r="3" spans="2:5" s="1" customFormat="1" ht="24.75" customHeight="1">
      <c r="B3" s="60" t="s">
        <v>5</v>
      </c>
      <c r="C3" s="61" t="s">
        <v>6</v>
      </c>
      <c r="D3" s="62"/>
      <c r="E3" s="63">
        <f>'空调设备'!G23</f>
        <v>51420</v>
      </c>
    </row>
    <row r="4" spans="2:5" s="1" customFormat="1" ht="24.75" customHeight="1">
      <c r="B4" s="60"/>
      <c r="C4" s="61" t="s">
        <v>7</v>
      </c>
      <c r="D4" s="62"/>
      <c r="E4" s="63">
        <f>'排风'!G10</f>
        <v>52650</v>
      </c>
    </row>
    <row r="5" spans="2:5" s="1" customFormat="1" ht="24.75" customHeight="1">
      <c r="B5" s="64" t="s">
        <v>8</v>
      </c>
      <c r="C5" s="65" t="s">
        <v>9</v>
      </c>
      <c r="D5" s="66"/>
      <c r="E5" s="67">
        <f>SUM(E3:E4)</f>
        <v>104070</v>
      </c>
    </row>
    <row r="6" spans="2:5" s="1" customFormat="1" ht="19.5" customHeight="1">
      <c r="B6" s="68"/>
      <c r="C6" s="69"/>
      <c r="D6" s="69"/>
      <c r="E6" s="70"/>
    </row>
    <row r="7" spans="2:5" s="1" customFormat="1" ht="19.5" customHeight="1">
      <c r="B7" s="71" t="s">
        <v>10</v>
      </c>
      <c r="C7" s="72"/>
      <c r="D7" s="72"/>
      <c r="E7" s="73"/>
    </row>
    <row r="8" spans="2:5" s="1" customFormat="1" ht="19.5" customHeight="1">
      <c r="B8" s="68"/>
      <c r="C8" s="74" t="s">
        <v>11</v>
      </c>
      <c r="D8" s="74"/>
      <c r="E8" s="75"/>
    </row>
    <row r="9" spans="2:5" s="1" customFormat="1" ht="34.5" customHeight="1">
      <c r="B9" s="68"/>
      <c r="C9" s="74" t="s">
        <v>12</v>
      </c>
      <c r="D9" s="74"/>
      <c r="E9" s="75"/>
    </row>
    <row r="10" spans="3:5" s="1" customFormat="1" ht="19.5" customHeight="1">
      <c r="C10" s="74" t="s">
        <v>13</v>
      </c>
      <c r="D10" s="74"/>
      <c r="E10" s="75"/>
    </row>
    <row r="11" s="1" customFormat="1" ht="19.5" customHeight="1"/>
    <row r="12" s="1" customFormat="1" ht="19.5" customHeight="1"/>
    <row r="13" s="1" customFormat="1" ht="19.5" customHeight="1"/>
    <row r="14" s="1" customFormat="1" ht="19.5" customHeight="1"/>
    <row r="15" s="1" customFormat="1" ht="19.5" customHeight="1"/>
    <row r="16" s="1" customFormat="1" ht="19.5" customHeight="1"/>
    <row r="17" s="1" customFormat="1" ht="19.5" customHeight="1"/>
    <row r="18" s="1" customFormat="1" ht="19.5" customHeight="1"/>
    <row r="19" s="1" customFormat="1" ht="19.5" customHeight="1"/>
    <row r="20" s="1" customFormat="1" ht="19.5" customHeight="1"/>
    <row r="21" s="1" customFormat="1" ht="19.5" customHeight="1"/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  <row r="34" s="1" customFormat="1" ht="19.5" customHeight="1"/>
    <row r="35" s="1" customFormat="1" ht="19.5" customHeight="1"/>
  </sheetData>
  <sheetProtection/>
  <mergeCells count="4">
    <mergeCell ref="B1:E1"/>
    <mergeCell ref="C8:E8"/>
    <mergeCell ref="C9:E9"/>
    <mergeCell ref="C10:E10"/>
  </mergeCells>
  <printOptions/>
  <pageMargins left="0.747916666666667" right="0.550694444444444" top="0.865972222222222" bottom="0.19652777777777802" header="0.39305555555555605" footer="0.511805555555556"/>
  <pageSetup horizontalDpi="600" verticalDpi="600" orientation="portrait" paperSize="9"/>
  <headerFooter scaleWithDoc="0" alignWithMargins="0">
    <oddHeader>&amp;R&amp;"黑体"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H9" sqref="H9:H19"/>
    </sheetView>
  </sheetViews>
  <sheetFormatPr defaultColWidth="9.125" defaultRowHeight="14.25"/>
  <cols>
    <col min="1" max="1" width="3.25390625" style="1" customWidth="1"/>
    <col min="2" max="2" width="21.00390625" style="1" customWidth="1"/>
    <col min="3" max="3" width="18.75390625" style="1" customWidth="1"/>
    <col min="4" max="4" width="4.375" style="1" customWidth="1"/>
    <col min="5" max="5" width="4.875" style="1" customWidth="1"/>
    <col min="6" max="6" width="6.625" style="1" customWidth="1"/>
    <col min="7" max="7" width="8.375" style="1" customWidth="1"/>
    <col min="8" max="8" width="14.125" style="1" customWidth="1"/>
    <col min="9" max="9" width="11.125" style="1" customWidth="1"/>
    <col min="10" max="12" width="12.625" style="1" bestFit="1" customWidth="1"/>
    <col min="13" max="16384" width="9.125" style="1" customWidth="1"/>
  </cols>
  <sheetData>
    <row r="1" spans="1:8" s="1" customFormat="1" ht="30" customHeight="1">
      <c r="A1" s="29" t="s">
        <v>14</v>
      </c>
      <c r="B1" s="30"/>
      <c r="C1" s="30"/>
      <c r="D1" s="30"/>
      <c r="E1" s="30"/>
      <c r="F1" s="30"/>
      <c r="G1" s="30"/>
      <c r="H1" s="31"/>
    </row>
    <row r="2" spans="1:8" s="1" customFormat="1" ht="19.5" customHeight="1">
      <c r="A2" s="32" t="s">
        <v>1</v>
      </c>
      <c r="B2" s="33" t="s">
        <v>15</v>
      </c>
      <c r="C2" s="34" t="s">
        <v>16</v>
      </c>
      <c r="D2" s="33" t="s">
        <v>17</v>
      </c>
      <c r="E2" s="33" t="s">
        <v>18</v>
      </c>
      <c r="F2" s="34" t="s">
        <v>19</v>
      </c>
      <c r="G2" s="34"/>
      <c r="H2" s="35" t="s">
        <v>20</v>
      </c>
    </row>
    <row r="3" spans="1:8" s="1" customFormat="1" ht="19.5" customHeight="1">
      <c r="A3" s="36"/>
      <c r="B3" s="37"/>
      <c r="C3" s="38"/>
      <c r="D3" s="37"/>
      <c r="E3" s="37"/>
      <c r="F3" s="38" t="s">
        <v>21</v>
      </c>
      <c r="G3" s="38" t="s">
        <v>22</v>
      </c>
      <c r="H3" s="39"/>
    </row>
    <row r="4" spans="1:8" s="1" customFormat="1" ht="19.5" customHeight="1">
      <c r="A4" s="40">
        <v>1</v>
      </c>
      <c r="B4" s="12" t="s">
        <v>23</v>
      </c>
      <c r="C4" s="13" t="s">
        <v>24</v>
      </c>
      <c r="D4" s="14" t="s">
        <v>25</v>
      </c>
      <c r="E4" s="15">
        <v>7</v>
      </c>
      <c r="F4" s="16">
        <v>2880</v>
      </c>
      <c r="G4" s="17">
        <f aca="true" t="shared" si="0" ref="G4:G22">F4*E4</f>
        <v>20160</v>
      </c>
      <c r="H4" s="18"/>
    </row>
    <row r="5" spans="1:8" s="1" customFormat="1" ht="19.5" customHeight="1">
      <c r="A5" s="40">
        <v>2</v>
      </c>
      <c r="B5" s="41" t="s">
        <v>26</v>
      </c>
      <c r="C5" s="13" t="s">
        <v>27</v>
      </c>
      <c r="D5" s="41" t="s">
        <v>28</v>
      </c>
      <c r="E5" s="41">
        <f>SUM(E4:E4)</f>
        <v>7</v>
      </c>
      <c r="F5" s="42">
        <v>180</v>
      </c>
      <c r="G5" s="17">
        <f t="shared" si="0"/>
        <v>1260</v>
      </c>
      <c r="H5" s="43"/>
    </row>
    <row r="6" spans="1:8" s="1" customFormat="1" ht="19.5" customHeight="1">
      <c r="A6" s="40">
        <v>3</v>
      </c>
      <c r="B6" s="41" t="s">
        <v>29</v>
      </c>
      <c r="C6" s="13" t="s">
        <v>30</v>
      </c>
      <c r="D6" s="41" t="s">
        <v>28</v>
      </c>
      <c r="E6" s="41">
        <f>E5</f>
        <v>7</v>
      </c>
      <c r="F6" s="42">
        <v>120</v>
      </c>
      <c r="G6" s="17">
        <f t="shared" si="0"/>
        <v>840</v>
      </c>
      <c r="H6" s="43"/>
    </row>
    <row r="7" spans="1:8" s="1" customFormat="1" ht="19.5" customHeight="1">
      <c r="A7" s="40">
        <v>4</v>
      </c>
      <c r="B7" s="44" t="s">
        <v>31</v>
      </c>
      <c r="C7" s="13" t="s">
        <v>32</v>
      </c>
      <c r="D7" s="41" t="s">
        <v>28</v>
      </c>
      <c r="E7" s="41">
        <v>8</v>
      </c>
      <c r="F7" s="42">
        <v>150</v>
      </c>
      <c r="G7" s="17">
        <f t="shared" si="0"/>
        <v>1200</v>
      </c>
      <c r="H7" s="43" t="s">
        <v>33</v>
      </c>
    </row>
    <row r="8" spans="1:8" s="1" customFormat="1" ht="19.5" customHeight="1">
      <c r="A8" s="40">
        <v>5</v>
      </c>
      <c r="B8" s="44" t="s">
        <v>34</v>
      </c>
      <c r="C8" s="13" t="s">
        <v>35</v>
      </c>
      <c r="D8" s="41" t="s">
        <v>28</v>
      </c>
      <c r="E8" s="41">
        <f>E5</f>
        <v>7</v>
      </c>
      <c r="F8" s="42">
        <v>180</v>
      </c>
      <c r="G8" s="17">
        <f t="shared" si="0"/>
        <v>1260</v>
      </c>
      <c r="H8" s="43" t="s">
        <v>33</v>
      </c>
    </row>
    <row r="9" spans="1:8" s="1" customFormat="1" ht="19.5" customHeight="1">
      <c r="A9" s="40">
        <v>6</v>
      </c>
      <c r="B9" s="19" t="s">
        <v>36</v>
      </c>
      <c r="C9" s="19" t="s">
        <v>37</v>
      </c>
      <c r="D9" s="19" t="s">
        <v>38</v>
      </c>
      <c r="E9" s="19">
        <v>10</v>
      </c>
      <c r="F9" s="42">
        <v>44</v>
      </c>
      <c r="G9" s="17">
        <f t="shared" si="0"/>
        <v>440</v>
      </c>
      <c r="H9" s="23"/>
    </row>
    <row r="10" spans="1:8" s="1" customFormat="1" ht="19.5" customHeight="1">
      <c r="A10" s="40">
        <v>7</v>
      </c>
      <c r="B10" s="19"/>
      <c r="C10" s="13" t="s">
        <v>39</v>
      </c>
      <c r="D10" s="19" t="s">
        <v>38</v>
      </c>
      <c r="E10" s="19">
        <v>40</v>
      </c>
      <c r="F10" s="42">
        <v>33</v>
      </c>
      <c r="G10" s="17">
        <f t="shared" si="0"/>
        <v>1320</v>
      </c>
      <c r="H10" s="23"/>
    </row>
    <row r="11" spans="1:8" s="1" customFormat="1" ht="19.5" customHeight="1">
      <c r="A11" s="40">
        <v>8</v>
      </c>
      <c r="B11" s="19"/>
      <c r="C11" s="13" t="s">
        <v>40</v>
      </c>
      <c r="D11" s="19" t="s">
        <v>38</v>
      </c>
      <c r="E11" s="41">
        <v>10</v>
      </c>
      <c r="F11" s="42">
        <v>27</v>
      </c>
      <c r="G11" s="17">
        <f t="shared" si="0"/>
        <v>270</v>
      </c>
      <c r="H11" s="23"/>
    </row>
    <row r="12" spans="1:8" s="1" customFormat="1" ht="19.5" customHeight="1">
      <c r="A12" s="40">
        <v>9</v>
      </c>
      <c r="B12" s="19"/>
      <c r="C12" s="13" t="s">
        <v>41</v>
      </c>
      <c r="D12" s="19" t="s">
        <v>38</v>
      </c>
      <c r="E12" s="41">
        <v>10</v>
      </c>
      <c r="F12" s="42">
        <v>22</v>
      </c>
      <c r="G12" s="17">
        <f t="shared" si="0"/>
        <v>220</v>
      </c>
      <c r="H12" s="23"/>
    </row>
    <row r="13" spans="1:8" s="1" customFormat="1" ht="19.5" customHeight="1">
      <c r="A13" s="40">
        <v>10</v>
      </c>
      <c r="B13" s="19"/>
      <c r="C13" s="13" t="s">
        <v>42</v>
      </c>
      <c r="D13" s="19" t="s">
        <v>38</v>
      </c>
      <c r="E13" s="41">
        <v>70</v>
      </c>
      <c r="F13" s="42">
        <v>17</v>
      </c>
      <c r="G13" s="17">
        <f t="shared" si="0"/>
        <v>1190</v>
      </c>
      <c r="H13" s="23"/>
    </row>
    <row r="14" spans="1:8" s="1" customFormat="1" ht="19.5" customHeight="1">
      <c r="A14" s="40">
        <v>11</v>
      </c>
      <c r="B14" s="19" t="s">
        <v>43</v>
      </c>
      <c r="C14" s="13"/>
      <c r="D14" s="19" t="s">
        <v>25</v>
      </c>
      <c r="E14" s="41">
        <f>E5</f>
        <v>7</v>
      </c>
      <c r="F14" s="42">
        <v>300</v>
      </c>
      <c r="G14" s="17">
        <f t="shared" si="0"/>
        <v>2100</v>
      </c>
      <c r="H14" s="23"/>
    </row>
    <row r="15" spans="1:8" s="1" customFormat="1" ht="19.5" customHeight="1">
      <c r="A15" s="40">
        <v>12</v>
      </c>
      <c r="B15" s="45" t="s">
        <v>44</v>
      </c>
      <c r="C15" s="13" t="s">
        <v>45</v>
      </c>
      <c r="D15" s="41" t="s">
        <v>46</v>
      </c>
      <c r="E15" s="41">
        <f>E4</f>
        <v>7</v>
      </c>
      <c r="F15" s="46">
        <v>300</v>
      </c>
      <c r="G15" s="17">
        <f t="shared" si="0"/>
        <v>2100</v>
      </c>
      <c r="H15" s="47"/>
    </row>
    <row r="16" spans="1:8" s="1" customFormat="1" ht="19.5" customHeight="1">
      <c r="A16" s="40">
        <v>13</v>
      </c>
      <c r="B16" s="41" t="s">
        <v>47</v>
      </c>
      <c r="C16" s="13" t="s">
        <v>30</v>
      </c>
      <c r="D16" s="41" t="s">
        <v>28</v>
      </c>
      <c r="E16" s="41">
        <f>E5*2</f>
        <v>14</v>
      </c>
      <c r="F16" s="48">
        <v>30</v>
      </c>
      <c r="G16" s="17">
        <f t="shared" si="0"/>
        <v>420</v>
      </c>
      <c r="H16" s="43"/>
    </row>
    <row r="17" spans="1:8" s="1" customFormat="1" ht="19.5" customHeight="1">
      <c r="A17" s="40">
        <v>14</v>
      </c>
      <c r="B17" s="41" t="s">
        <v>48</v>
      </c>
      <c r="C17" s="13" t="s">
        <v>30</v>
      </c>
      <c r="D17" s="41" t="s">
        <v>28</v>
      </c>
      <c r="E17" s="41">
        <f>E16</f>
        <v>14</v>
      </c>
      <c r="F17" s="48">
        <v>35</v>
      </c>
      <c r="G17" s="17">
        <f t="shared" si="0"/>
        <v>490</v>
      </c>
      <c r="H17" s="43"/>
    </row>
    <row r="18" spans="1:8" s="1" customFormat="1" ht="19.5" customHeight="1">
      <c r="A18" s="40">
        <v>15</v>
      </c>
      <c r="B18" s="41" t="s">
        <v>49</v>
      </c>
      <c r="C18" s="13" t="s">
        <v>30</v>
      </c>
      <c r="D18" s="41" t="s">
        <v>28</v>
      </c>
      <c r="E18" s="41">
        <f>E5</f>
        <v>7</v>
      </c>
      <c r="F18" s="48">
        <v>50</v>
      </c>
      <c r="G18" s="17">
        <f t="shared" si="0"/>
        <v>350</v>
      </c>
      <c r="H18" s="43"/>
    </row>
    <row r="19" spans="1:8" s="1" customFormat="1" ht="19.5" customHeight="1">
      <c r="A19" s="40">
        <v>16</v>
      </c>
      <c r="B19" s="19" t="s">
        <v>50</v>
      </c>
      <c r="C19" s="19"/>
      <c r="D19" s="19" t="s">
        <v>25</v>
      </c>
      <c r="E19" s="19">
        <f>E5</f>
        <v>7</v>
      </c>
      <c r="F19" s="42">
        <v>200</v>
      </c>
      <c r="G19" s="17">
        <f t="shared" si="0"/>
        <v>1400</v>
      </c>
      <c r="H19" s="23"/>
    </row>
    <row r="20" spans="1:8" s="1" customFormat="1" ht="19.5" customHeight="1">
      <c r="A20" s="40">
        <v>17</v>
      </c>
      <c r="B20" s="19" t="s">
        <v>51</v>
      </c>
      <c r="C20" s="19"/>
      <c r="D20" s="19" t="s">
        <v>25</v>
      </c>
      <c r="E20" s="19">
        <f>E5</f>
        <v>7</v>
      </c>
      <c r="F20" s="42">
        <v>400</v>
      </c>
      <c r="G20" s="17">
        <f t="shared" si="0"/>
        <v>2800</v>
      </c>
      <c r="H20" s="23"/>
    </row>
    <row r="21" spans="1:8" s="1" customFormat="1" ht="19.5" customHeight="1">
      <c r="A21" s="40">
        <v>18</v>
      </c>
      <c r="B21" s="19" t="s">
        <v>52</v>
      </c>
      <c r="C21" s="19"/>
      <c r="D21" s="19" t="s">
        <v>53</v>
      </c>
      <c r="E21" s="19">
        <v>1</v>
      </c>
      <c r="F21" s="42">
        <v>1000</v>
      </c>
      <c r="G21" s="17">
        <f t="shared" si="0"/>
        <v>1000</v>
      </c>
      <c r="H21" s="23"/>
    </row>
    <row r="22" spans="1:8" s="1" customFormat="1" ht="19.5" customHeight="1">
      <c r="A22" s="40">
        <v>19</v>
      </c>
      <c r="B22" s="19" t="s">
        <v>54</v>
      </c>
      <c r="C22" s="19"/>
      <c r="D22" s="19" t="s">
        <v>25</v>
      </c>
      <c r="E22" s="19">
        <f>E5</f>
        <v>7</v>
      </c>
      <c r="F22" s="42">
        <v>1800</v>
      </c>
      <c r="G22" s="17">
        <f t="shared" si="0"/>
        <v>12600</v>
      </c>
      <c r="H22" s="23" t="s">
        <v>55</v>
      </c>
    </row>
    <row r="23" spans="1:8" s="1" customFormat="1" ht="16.5" customHeight="1">
      <c r="A23" s="49"/>
      <c r="B23" s="26" t="s">
        <v>22</v>
      </c>
      <c r="C23" s="26"/>
      <c r="D23" s="26"/>
      <c r="E23" s="26"/>
      <c r="F23" s="26"/>
      <c r="G23" s="26">
        <f>SUM(G4:G22)</f>
        <v>51420</v>
      </c>
      <c r="H23" s="50"/>
    </row>
    <row r="24" spans="1:8" s="1" customFormat="1" ht="16.5" customHeight="1">
      <c r="A24" s="51"/>
      <c r="B24" s="52"/>
      <c r="C24" s="52"/>
      <c r="D24" s="52"/>
      <c r="E24" s="52"/>
      <c r="F24" s="52"/>
      <c r="G24" s="52"/>
      <c r="H24" s="52"/>
    </row>
    <row r="25" spans="1:8" s="1" customFormat="1" ht="16.5" customHeight="1">
      <c r="A25" s="51"/>
      <c r="B25" s="52"/>
      <c r="C25" s="52"/>
      <c r="D25" s="52"/>
      <c r="E25" s="52"/>
      <c r="F25" s="52"/>
      <c r="G25" s="52"/>
      <c r="H25" s="52"/>
    </row>
    <row r="26" spans="1:8" s="1" customFormat="1" ht="16.5" customHeight="1">
      <c r="A26" s="51"/>
      <c r="B26" s="52"/>
      <c r="C26" s="52"/>
      <c r="D26" s="52"/>
      <c r="E26" s="52"/>
      <c r="F26" s="52"/>
      <c r="G26" s="52"/>
      <c r="H26" s="52"/>
    </row>
    <row r="27" spans="1:8" s="1" customFormat="1" ht="16.5" customHeight="1">
      <c r="A27" s="51"/>
      <c r="B27" s="52"/>
      <c r="C27" s="52"/>
      <c r="D27" s="52"/>
      <c r="E27" s="52"/>
      <c r="F27" s="52"/>
      <c r="G27" s="52"/>
      <c r="H27" s="52"/>
    </row>
    <row r="28" spans="1:8" s="1" customFormat="1" ht="16.5" customHeight="1">
      <c r="A28" s="51"/>
      <c r="B28" s="52"/>
      <c r="C28" s="52"/>
      <c r="D28" s="52"/>
      <c r="E28" s="52"/>
      <c r="F28" s="52"/>
      <c r="G28" s="52"/>
      <c r="H28" s="52"/>
    </row>
    <row r="29" spans="1:8" s="1" customFormat="1" ht="16.5" customHeight="1">
      <c r="A29" s="51"/>
      <c r="B29" s="52"/>
      <c r="C29" s="52"/>
      <c r="D29" s="52"/>
      <c r="E29" s="52"/>
      <c r="F29" s="52"/>
      <c r="G29" s="52"/>
      <c r="H29" s="52"/>
    </row>
    <row r="30" spans="1:8" s="1" customFormat="1" ht="16.5" customHeight="1">
      <c r="A30" s="51"/>
      <c r="B30" s="52"/>
      <c r="C30" s="52"/>
      <c r="D30" s="52"/>
      <c r="E30" s="52"/>
      <c r="F30" s="52"/>
      <c r="G30" s="52"/>
      <c r="H30" s="52"/>
    </row>
    <row r="31" s="1" customFormat="1" ht="19.5" customHeight="1"/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30" customHeight="1"/>
    <row r="58" s="1" customFormat="1" ht="19.5" customHeight="1"/>
    <row r="59" s="1" customFormat="1" ht="19.5" customHeight="1"/>
    <row r="60" s="1" customFormat="1" ht="19.5" customHeight="1"/>
    <row r="61" s="1" customFormat="1" ht="19.5" customHeight="1"/>
    <row r="62" s="1" customFormat="1" ht="19.5" customHeight="1"/>
    <row r="63" s="1" customFormat="1" ht="19.5" customHeight="1"/>
    <row r="64" s="1" customFormat="1" ht="19.5" customHeight="1"/>
    <row r="65" s="1" customFormat="1" ht="19.5" customHeight="1"/>
    <row r="66" s="1" customFormat="1" ht="19.5" customHeight="1"/>
    <row r="67" s="1" customFormat="1" ht="19.5" customHeight="1"/>
    <row r="68" s="1" customFormat="1" ht="19.5" customHeight="1"/>
    <row r="69" s="1" customFormat="1" ht="19.5" customHeight="1"/>
    <row r="70" s="1" customFormat="1" ht="19.5" customHeight="1"/>
    <row r="71" s="1" customFormat="1" ht="19.5" customHeight="1"/>
    <row r="72" s="1" customFormat="1" ht="19.5" customHeight="1"/>
    <row r="73" s="1" customFormat="1" ht="19.5" customHeight="1"/>
    <row r="74" s="1" customFormat="1" ht="19.5" customHeight="1"/>
    <row r="75" s="1" customFormat="1" ht="19.5" customHeight="1"/>
    <row r="76" s="1" customFormat="1" ht="19.5" customHeight="1"/>
    <row r="77" s="1" customFormat="1" ht="19.5" customHeight="1"/>
    <row r="78" s="1" customFormat="1" ht="19.5" customHeight="1"/>
    <row r="79" s="1" customFormat="1" ht="19.5" customHeight="1"/>
    <row r="80" s="1" customFormat="1" ht="19.5" customHeight="1"/>
    <row r="81" s="1" customFormat="1" ht="19.5" customHeight="1"/>
    <row r="82" s="1" customFormat="1" ht="19.5" customHeight="1"/>
    <row r="83" s="1" customFormat="1" ht="19.5" customHeight="1"/>
    <row r="84" s="1" customFormat="1" ht="19.5" customHeight="1"/>
    <row r="85" s="1" customFormat="1" ht="19.5" customHeight="1"/>
    <row r="86" s="1" customFormat="1" ht="19.5" customHeight="1"/>
    <row r="87" s="1" customFormat="1" ht="19.5" customHeight="1"/>
    <row r="88" s="1" customFormat="1" ht="19.5" customHeight="1"/>
    <row r="89" s="1" customFormat="1" ht="30" customHeight="1"/>
    <row r="90" s="1" customFormat="1" ht="19.5" customHeight="1"/>
    <row r="91" s="1" customFormat="1" ht="19.5" customHeight="1"/>
    <row r="92" s="1" customFormat="1" ht="19.5" customHeight="1"/>
    <row r="93" s="1" customFormat="1" ht="19.5" customHeight="1"/>
    <row r="94" s="1" customFormat="1" ht="19.5" customHeight="1"/>
    <row r="95" s="1" customFormat="1" ht="19.5" customHeight="1"/>
    <row r="96" s="1" customFormat="1" ht="19.5" customHeight="1"/>
    <row r="97" s="1" customFormat="1" ht="19.5" customHeight="1"/>
    <row r="98" s="1" customFormat="1" ht="19.5" customHeight="1"/>
    <row r="99" s="1" customFormat="1" ht="19.5" customHeight="1"/>
    <row r="100" s="1" customFormat="1" ht="19.5" customHeight="1"/>
    <row r="101" s="1" customFormat="1" ht="19.5" customHeight="1"/>
    <row r="102" s="1" customFormat="1" ht="19.5" customHeight="1"/>
    <row r="103" s="1" customFormat="1" ht="19.5" customHeight="1"/>
    <row r="104" s="1" customFormat="1" ht="19.5" customHeight="1"/>
    <row r="105" s="1" customFormat="1" ht="19.5" customHeight="1"/>
    <row r="106" s="1" customFormat="1" ht="19.5" customHeight="1"/>
    <row r="107" s="1" customFormat="1" ht="19.5" customHeight="1"/>
    <row r="108" s="1" customFormat="1" ht="19.5" customHeight="1"/>
    <row r="109" s="1" customFormat="1" ht="19.5" customHeight="1"/>
    <row r="110" s="1" customFormat="1" ht="19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30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30" customHeight="1"/>
    <row r="146" s="1" customFormat="1" ht="19.5" customHeight="1"/>
    <row r="147" s="1" customFormat="1" ht="26.2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</sheetData>
  <sheetProtection/>
  <mergeCells count="9">
    <mergeCell ref="A1:H1"/>
    <mergeCell ref="F2:G2"/>
    <mergeCell ref="A2:A3"/>
    <mergeCell ref="B2:B3"/>
    <mergeCell ref="B9:B13"/>
    <mergeCell ref="C2:C3"/>
    <mergeCell ref="D2:D3"/>
    <mergeCell ref="E2:E3"/>
    <mergeCell ref="H2:H3"/>
  </mergeCells>
  <printOptions/>
  <pageMargins left="0.747916666666667" right="0.550694444444444" top="0.865972222222222" bottom="0.19652777777777802" header="0.39305555555555605" footer="0.511805555555556"/>
  <pageSetup horizontalDpi="600" verticalDpi="600" orientation="portrait" paperSize="9"/>
  <headerFooter scaleWithDoc="0" alignWithMargins="0">
    <oddHeader>&amp;R&amp;"黑体"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J11" sqref="J11"/>
    </sheetView>
  </sheetViews>
  <sheetFormatPr defaultColWidth="9.125" defaultRowHeight="14.25"/>
  <cols>
    <col min="1" max="1" width="3.25390625" style="1" customWidth="1"/>
    <col min="2" max="2" width="19.875" style="1" customWidth="1"/>
    <col min="3" max="3" width="20.375" style="1" customWidth="1"/>
    <col min="4" max="4" width="4.375" style="1" customWidth="1"/>
    <col min="5" max="5" width="4.875" style="1" customWidth="1"/>
    <col min="6" max="6" width="6.625" style="1" customWidth="1"/>
    <col min="7" max="7" width="8.375" style="1" customWidth="1"/>
    <col min="8" max="8" width="14.125" style="1" customWidth="1"/>
    <col min="9" max="16384" width="9.125" style="1" customWidth="1"/>
  </cols>
  <sheetData>
    <row r="1" spans="1:8" s="1" customFormat="1" ht="30" customHeight="1">
      <c r="A1" s="2" t="s">
        <v>7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</v>
      </c>
      <c r="B2" s="4" t="s">
        <v>15</v>
      </c>
      <c r="C2" s="5" t="s">
        <v>16</v>
      </c>
      <c r="D2" s="4" t="s">
        <v>17</v>
      </c>
      <c r="E2" s="4" t="s">
        <v>18</v>
      </c>
      <c r="F2" s="5" t="s">
        <v>19</v>
      </c>
      <c r="G2" s="5"/>
      <c r="H2" s="6" t="s">
        <v>20</v>
      </c>
    </row>
    <row r="3" spans="1:8" s="1" customFormat="1" ht="19.5" customHeight="1">
      <c r="A3" s="7"/>
      <c r="B3" s="8"/>
      <c r="C3" s="9"/>
      <c r="D3" s="8"/>
      <c r="E3" s="8"/>
      <c r="F3" s="9" t="s">
        <v>21</v>
      </c>
      <c r="G3" s="9" t="s">
        <v>22</v>
      </c>
      <c r="H3" s="10"/>
    </row>
    <row r="4" spans="1:8" s="1" customFormat="1" ht="19.5" customHeight="1">
      <c r="A4" s="11">
        <v>1</v>
      </c>
      <c r="B4" s="12" t="s">
        <v>56</v>
      </c>
      <c r="C4" s="13" t="s">
        <v>57</v>
      </c>
      <c r="D4" s="14" t="s">
        <v>25</v>
      </c>
      <c r="E4" s="15">
        <v>3</v>
      </c>
      <c r="F4" s="16">
        <v>600</v>
      </c>
      <c r="G4" s="17">
        <f aca="true" t="shared" si="0" ref="G4:G9">F4*E4</f>
        <v>1800</v>
      </c>
      <c r="H4" s="18"/>
    </row>
    <row r="5" spans="1:8" s="1" customFormat="1" ht="19.5" customHeight="1">
      <c r="A5" s="11">
        <v>2</v>
      </c>
      <c r="B5" s="12" t="s">
        <v>58</v>
      </c>
      <c r="C5" s="13" t="s">
        <v>59</v>
      </c>
      <c r="D5" s="14" t="s">
        <v>25</v>
      </c>
      <c r="E5" s="15">
        <v>1</v>
      </c>
      <c r="F5" s="16">
        <v>6500</v>
      </c>
      <c r="G5" s="17">
        <f t="shared" si="0"/>
        <v>6500</v>
      </c>
      <c r="H5" s="18"/>
    </row>
    <row r="6" spans="1:8" s="1" customFormat="1" ht="19.5" customHeight="1">
      <c r="A6" s="11">
        <v>3</v>
      </c>
      <c r="B6" s="12" t="s">
        <v>60</v>
      </c>
      <c r="C6" s="13" t="s">
        <v>61</v>
      </c>
      <c r="D6" s="19" t="s">
        <v>62</v>
      </c>
      <c r="E6" s="15">
        <v>90</v>
      </c>
      <c r="F6" s="16">
        <v>160</v>
      </c>
      <c r="G6" s="17">
        <f t="shared" si="0"/>
        <v>14400</v>
      </c>
      <c r="H6" s="20" t="s">
        <v>33</v>
      </c>
    </row>
    <row r="7" spans="1:8" s="1" customFormat="1" ht="19.5" customHeight="1">
      <c r="A7" s="11">
        <v>4</v>
      </c>
      <c r="B7" s="12" t="s">
        <v>60</v>
      </c>
      <c r="C7" s="13" t="s">
        <v>63</v>
      </c>
      <c r="D7" s="19" t="s">
        <v>62</v>
      </c>
      <c r="E7" s="15">
        <v>105</v>
      </c>
      <c r="F7" s="16">
        <v>190</v>
      </c>
      <c r="G7" s="17">
        <f t="shared" si="0"/>
        <v>19950</v>
      </c>
      <c r="H7" s="20" t="s">
        <v>33</v>
      </c>
    </row>
    <row r="8" spans="1:8" s="1" customFormat="1" ht="19.5" customHeight="1">
      <c r="A8" s="11">
        <v>6</v>
      </c>
      <c r="B8" s="21" t="s">
        <v>64</v>
      </c>
      <c r="C8" s="22" t="s">
        <v>65</v>
      </c>
      <c r="D8" s="22" t="s">
        <v>53</v>
      </c>
      <c r="E8" s="22">
        <v>4</v>
      </c>
      <c r="F8" s="22">
        <v>500</v>
      </c>
      <c r="G8" s="17">
        <f t="shared" si="0"/>
        <v>2000</v>
      </c>
      <c r="H8" s="23"/>
    </row>
    <row r="9" spans="1:8" s="1" customFormat="1" ht="19.5" customHeight="1">
      <c r="A9" s="11">
        <v>7</v>
      </c>
      <c r="B9" s="21" t="s">
        <v>66</v>
      </c>
      <c r="C9" s="24"/>
      <c r="D9" s="24" t="s">
        <v>53</v>
      </c>
      <c r="E9" s="24">
        <v>4</v>
      </c>
      <c r="F9" s="22">
        <v>2000</v>
      </c>
      <c r="G9" s="17">
        <f t="shared" si="0"/>
        <v>8000</v>
      </c>
      <c r="H9" s="23" t="s">
        <v>55</v>
      </c>
    </row>
    <row r="10" spans="1:8" s="1" customFormat="1" ht="19.5" customHeight="1">
      <c r="A10" s="25"/>
      <c r="B10" s="26" t="s">
        <v>22</v>
      </c>
      <c r="C10" s="27"/>
      <c r="D10" s="27"/>
      <c r="E10" s="27"/>
      <c r="F10" s="27"/>
      <c r="G10" s="26">
        <f>SUM(G4:G9)</f>
        <v>52650</v>
      </c>
      <c r="H10" s="28"/>
    </row>
    <row r="11" s="1" customFormat="1" ht="19.5" customHeight="1"/>
    <row r="12" s="1" customFormat="1" ht="19.5" customHeight="1"/>
    <row r="13" s="1" customFormat="1" ht="19.5" customHeight="1"/>
    <row r="14" s="1" customFormat="1" ht="19.5" customHeight="1"/>
    <row r="15" s="1" customFormat="1" ht="19.5" customHeight="1"/>
    <row r="16" s="1" customFormat="1" ht="19.5" customHeight="1"/>
    <row r="17" s="1" customFormat="1" ht="19.5" customHeight="1"/>
    <row r="18" s="1" customFormat="1" ht="19.5" customHeight="1"/>
    <row r="19" s="1" customFormat="1" ht="19.5" customHeight="1"/>
    <row r="20" s="1" customFormat="1" ht="30" customHeight="1"/>
    <row r="21" s="1" customFormat="1" ht="19.5" customHeight="1"/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30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  <row r="61" s="1" customFormat="1" ht="19.5" customHeight="1"/>
    <row r="62" s="1" customFormat="1" ht="19.5" customHeight="1"/>
    <row r="63" s="1" customFormat="1" ht="19.5" customHeight="1"/>
    <row r="64" s="1" customFormat="1" ht="19.5" customHeight="1"/>
    <row r="65" s="1" customFormat="1" ht="19.5" customHeight="1"/>
    <row r="66" s="1" customFormat="1" ht="19.5" customHeight="1"/>
    <row r="67" s="1" customFormat="1" ht="19.5" customHeight="1"/>
    <row r="68" s="1" customFormat="1" ht="19.5" customHeight="1"/>
    <row r="69" s="1" customFormat="1" ht="19.5" customHeight="1"/>
    <row r="70" s="1" customFormat="1" ht="19.5" customHeight="1"/>
    <row r="71" s="1" customFormat="1" ht="19.5" customHeight="1"/>
    <row r="72" s="1" customFormat="1" ht="19.5" customHeight="1"/>
    <row r="73" s="1" customFormat="1" ht="19.5" customHeight="1"/>
    <row r="74" s="1" customFormat="1" ht="19.5" customHeight="1"/>
    <row r="75" s="1" customFormat="1" ht="19.5" customHeight="1"/>
    <row r="76" s="1" customFormat="1" ht="30" customHeight="1"/>
    <row r="77" s="1" customFormat="1" ht="19.5" customHeight="1"/>
    <row r="78" s="1" customFormat="1" ht="26.25" customHeight="1"/>
    <row r="79" s="1" customFormat="1" ht="19.5" customHeight="1"/>
    <row r="80" s="1" customFormat="1" ht="19.5" customHeight="1"/>
    <row r="81" s="1" customFormat="1" ht="19.5" customHeight="1"/>
    <row r="82" s="1" customFormat="1" ht="19.5" customHeight="1"/>
    <row r="83" s="1" customFormat="1" ht="19.5" customHeight="1"/>
    <row r="84" s="1" customFormat="1" ht="19.5" customHeight="1"/>
    <row r="85" s="1" customFormat="1" ht="19.5" customHeight="1"/>
    <row r="86" s="1" customFormat="1" ht="19.5" customHeight="1"/>
    <row r="87" s="1" customFormat="1" ht="19.5" customHeight="1"/>
    <row r="88" s="1" customFormat="1" ht="19.5" customHeight="1"/>
    <row r="89" s="1" customFormat="1" ht="19.5" customHeight="1"/>
    <row r="90" s="1" customFormat="1" ht="19.5" customHeight="1"/>
    <row r="91" s="1" customFormat="1" ht="19.5" customHeight="1"/>
    <row r="92" s="1" customFormat="1" ht="19.5" customHeight="1"/>
    <row r="93" s="1" customFormat="1" ht="19.5" customHeight="1"/>
    <row r="94" s="1" customFormat="1" ht="19.5" customHeight="1"/>
    <row r="95" s="1" customFormat="1" ht="19.5" customHeight="1"/>
    <row r="96" s="1" customFormat="1" ht="19.5" customHeight="1"/>
    <row r="97" s="1" customFormat="1" ht="19.5" customHeight="1"/>
    <row r="98" s="1" customFormat="1" ht="19.5" customHeight="1"/>
    <row r="99" s="1" customFormat="1" ht="19.5" customHeight="1"/>
    <row r="100" s="1" customFormat="1" ht="19.5" customHeight="1"/>
    <row r="101" s="1" customFormat="1" ht="19.5" customHeight="1"/>
    <row r="102" s="1" customFormat="1" ht="19.5" customHeight="1"/>
    <row r="103" s="1" customFormat="1" ht="19.5" customHeight="1"/>
    <row r="104" s="1" customFormat="1" ht="19.5" customHeight="1"/>
    <row r="105" s="1" customFormat="1" ht="19.5" customHeight="1"/>
    <row r="106" s="1" customFormat="1" ht="19.5" customHeight="1"/>
    <row r="107" s="1" customFormat="1" ht="19.5" customHeight="1"/>
    <row r="108" s="1" customFormat="1" ht="19.5" customHeight="1"/>
    <row r="109" s="1" customFormat="1" ht="19.5" customHeight="1"/>
    <row r="110" s="1" customFormat="1" ht="19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</sheetData>
  <sheetProtection/>
  <mergeCells count="8">
    <mergeCell ref="A1:H1"/>
    <mergeCell ref="F2:G2"/>
    <mergeCell ref="A2:A3"/>
    <mergeCell ref="B2:B3"/>
    <mergeCell ref="C2:C3"/>
    <mergeCell ref="D2:D3"/>
    <mergeCell ref="E2:E3"/>
    <mergeCell ref="H2:H3"/>
  </mergeCells>
  <printOptions/>
  <pageMargins left="0.66875" right="0.629861111111111" top="0.865972222222222" bottom="0.19652777777777802" header="0.39305555555555605" footer="0.511805555555556"/>
  <pageSetup horizontalDpi="600" verticalDpi="600" orientation="portrait" paperSize="9"/>
  <headerFooter scaleWithDoc="0" alignWithMargins="0">
    <oddHeader>&amp;R&amp;"黑体"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难于虑敌</cp:lastModifiedBy>
  <dcterms:created xsi:type="dcterms:W3CDTF">2015-01-26T02:39:00Z</dcterms:created>
  <dcterms:modified xsi:type="dcterms:W3CDTF">2021-10-12T08:09:46Z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55545C1DD2374E5597B894D86E5141C6</vt:lpwstr>
  </property>
</Properties>
</file>